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<sst xmlns="http://schemas.openxmlformats.org/spreadsheetml/2006/main" count="274" uniqueCount="206">
  <si>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</si>
  <si>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</si>
  <si>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</si>
  <si>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</si>
  <si>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</si>
  <si>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</si>
  <si>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</si>
  <si>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</si>
  <si>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</si>
  <si>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</si>
  <si>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</si>
  <si>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</si>
  <si>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</si>
  <si>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</si>
  <si>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</si>
  <si>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</si>
  <si>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</si>
  <si>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</si>
  <si>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</si>
  <si>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</si>
  <si>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</si>
  <si>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</si>
  <si>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</si>
  <si>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</si>
  <si>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</si>
  <si>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</si>
  <si>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</si>
  <si>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</si>
  <si>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</si>
  <si>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</si>
  <si>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</si>
  <si>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</si>
  <si>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</si>
  <si>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</si>
  <si>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</si>
  <si>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</si>
  <si>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</si>
  <si>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</si>
  <si>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</si>
  <si>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</si>
  <si>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</si>
  <si>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</si>
  <si>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</si>
  <si>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</si>
  <si>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</si>
  <si>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</si>
  <si>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</si>
  <si>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</si>
  <si>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</si>
  <si>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</si>
  <si>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</si>
  <si>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</si>
  <si>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</si>
  <si>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</si>
  <si>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</si>
  <si>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</si>
  <si>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</si>
  <si>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</si>
  <si>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</si>
  <si>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</si>
  <si>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</si>
  <si>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</si>
  <si>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</si>
  <si>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</si>
  <si>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</si>
  <si>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</si>
  <si>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</si>
  <si>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</si>
  <si>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</si>
  <si>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</si>
  <si>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</si>
  <si>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</si>
  <si>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</si>
  <si>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</si>
  <si>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</si>
  <si>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</si>
  <si>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</si>
  <si>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</si>
  <si>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</si>
  <si>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</si>
  <si>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</si>
  <si>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</si>
  <si>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</si>
  <si>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</si>
  <si>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</si>
  <si>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</si>
  <si>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</si>
  <si>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</si>
  <si>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</si>
  <si>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</si>
  <si>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</si>
  <si>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</si>
  <si>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</si>
  <si>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</si>
  <si>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</si>
  <si>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</si>
  <si>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</si>
  <si>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</si>
  <si>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</si>
  <si>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</si>
  <si>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</si>
  <si>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</si>
  <si>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</si>
  <si>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</si>
  <si>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</si>
  <si>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</si>
  <si>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</si>
  <si>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</si>
  <si>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</si>
  <si>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</si>
  <si>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</si>
  <si>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</si>
  <si>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</si>
  <si>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</si>
  <si>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</si>
  <si>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</si>
  <si>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</si>
  <si>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</si>
  <si>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</si>
  <si>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</si>
  <si>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</si>
  <si>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</si>
  <si>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</si>
  <si>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</si>
  <si>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</si>
  <si>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</si>
  <si>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</si>
  <si>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</si>
  <si>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</si>
  <si>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</si>
  <si>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</si>
  <si>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</si>
  <si>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</si>
  <si>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</si>
  <si>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</si>
  <si>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</si>
  <si>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</si>
  <si>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</si>
  <si>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</si>
  <si>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</si>
  <si>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</si>
  <si>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</si>
  <si>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</si>
  <si>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</si>
  <si>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</si>
  <si>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r>
      <t>Розглянуто справ судом присяжних</t>
    </r>
    <r>
      <rPr>
        <sz val="9"/>
        <rFont val="Times New Roman"/>
        <family val="1"/>
      </rPr>
      <t xml:space="preserve"> </t>
    </r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</si>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</sst>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202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172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175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203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204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2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158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157</v>
      </c>
      <c r="G4" s="79" t="s">
        <v>156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107</v>
      </c>
      <c r="F6" s="90">
        <v>85</v>
      </c>
      <c r="G6" s="90">
        <v>1</v>
      </c>
      <c r="H6" s="90">
        <v>78</v>
      </c>
      <c r="I6" s="90" t="s">
        <v>173</v>
      </c>
      <c r="J6" s="90">
        <v>29</v>
      </c>
      <c r="K6" s="91">
        <v>5</v>
      </c>
      <c r="L6" s="101">
        <f aca="true" t="shared" si="0" ref="L6:L11">E6-F6</f>
        <v>22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244</v>
      </c>
      <c r="F7" s="90">
        <v>243</v>
      </c>
      <c r="G7" s="90"/>
      <c r="H7" s="90">
        <v>243</v>
      </c>
      <c r="I7" s="90">
        <v>200</v>
      </c>
      <c r="J7" s="90">
        <v>1</v>
      </c>
      <c r="K7" s="91"/>
      <c r="L7" s="101">
        <f t="shared" si="0"/>
        <v>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41</v>
      </c>
      <c r="F9" s="90">
        <v>41</v>
      </c>
      <c r="G9" s="90"/>
      <c r="H9" s="90">
        <v>40</v>
      </c>
      <c r="I9" s="90">
        <v>29</v>
      </c>
      <c r="J9" s="90">
        <v>1</v>
      </c>
      <c r="K9" s="91"/>
      <c r="L9" s="101">
        <f t="shared" si="0"/>
        <v>0</v>
      </c>
    </row>
    <row r="10" spans="1:12" s="8" customFormat="1" ht="27" customHeight="1">
      <c r="A10" s="163"/>
      <c r="B10" s="160" t="s">
        <v>180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191</v>
      </c>
      <c r="C12" s="161"/>
      <c r="D12" s="43">
        <v>7</v>
      </c>
      <c r="E12" s="90">
        <v>4</v>
      </c>
      <c r="F12" s="90">
        <v>3</v>
      </c>
      <c r="G12" s="90"/>
      <c r="H12" s="90">
        <v>4</v>
      </c>
      <c r="I12" s="90">
        <v>2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>
        <v>1</v>
      </c>
      <c r="I13" s="90"/>
      <c r="J13" s="90"/>
      <c r="K13" s="91"/>
      <c r="L13" s="101">
        <f aca="true" t="shared" si="1" ref="L13:L21">E13-F13</f>
        <v>1</v>
      </c>
    </row>
    <row r="14" spans="1:12" s="8" customFormat="1" ht="15" customHeight="1">
      <c r="A14" s="163"/>
      <c r="B14" s="160" t="s">
        <v>189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397</v>
      </c>
      <c r="F15" s="104">
        <f t="shared" si="2"/>
        <v>372</v>
      </c>
      <c r="G15" s="104">
        <f t="shared" si="2"/>
        <v>1</v>
      </c>
      <c r="H15" s="104">
        <f t="shared" si="2"/>
        <v>366</v>
      </c>
      <c r="I15" s="104">
        <f t="shared" si="2"/>
        <v>231</v>
      </c>
      <c r="J15" s="104">
        <f t="shared" si="2"/>
        <v>31</v>
      </c>
      <c r="K15" s="104">
        <f t="shared" si="2"/>
        <v>5</v>
      </c>
      <c r="L15" s="101">
        <f t="shared" si="1"/>
        <v>25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12</v>
      </c>
      <c r="F16" s="92">
        <v>11</v>
      </c>
      <c r="G16" s="92"/>
      <c r="H16" s="92">
        <v>12</v>
      </c>
      <c r="I16" s="92">
        <v>9</v>
      </c>
      <c r="J16" s="92"/>
      <c r="K16" s="91"/>
      <c r="L16" s="101">
        <f t="shared" si="1"/>
        <v>1</v>
      </c>
    </row>
    <row r="17" spans="1:12" ht="13.5" customHeight="1">
      <c r="A17" s="173"/>
      <c r="B17" s="105"/>
      <c r="C17" s="106" t="s">
        <v>177</v>
      </c>
      <c r="D17" s="43">
        <v>12</v>
      </c>
      <c r="E17" s="92">
        <v>12</v>
      </c>
      <c r="F17" s="92">
        <v>10</v>
      </c>
      <c r="G17" s="92">
        <v>1</v>
      </c>
      <c r="H17" s="92">
        <v>12</v>
      </c>
      <c r="I17" s="92">
        <v>11</v>
      </c>
      <c r="J17" s="92"/>
      <c r="K17" s="91"/>
      <c r="L17" s="101">
        <f t="shared" si="1"/>
        <v>2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246</v>
      </c>
      <c r="F19" s="91">
        <v>245</v>
      </c>
      <c r="G19" s="91"/>
      <c r="H19" s="91">
        <v>234</v>
      </c>
      <c r="I19" s="91">
        <v>205</v>
      </c>
      <c r="J19" s="91">
        <v>12</v>
      </c>
      <c r="K19" s="91"/>
      <c r="L19" s="101">
        <f t="shared" si="1"/>
        <v>1</v>
      </c>
    </row>
    <row r="20" spans="1:12" ht="24" customHeight="1">
      <c r="A20" s="173"/>
      <c r="B20" s="165" t="s">
        <v>180</v>
      </c>
      <c r="C20" s="166"/>
      <c r="D20" s="43">
        <v>15</v>
      </c>
      <c r="E20" s="91">
        <v>2</v>
      </c>
      <c r="F20" s="91">
        <v>1</v>
      </c>
      <c r="G20" s="91"/>
      <c r="H20" s="91">
        <v>2</v>
      </c>
      <c r="I20" s="91"/>
      <c r="J20" s="91"/>
      <c r="K20" s="91"/>
      <c r="L20" s="101">
        <f t="shared" si="1"/>
        <v>1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191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263</v>
      </c>
      <c r="F24" s="91">
        <v>259</v>
      </c>
      <c r="G24" s="91">
        <v>1</v>
      </c>
      <c r="H24" s="91">
        <v>251</v>
      </c>
      <c r="I24" s="91">
        <v>216</v>
      </c>
      <c r="J24" s="91">
        <v>12</v>
      </c>
      <c r="K24" s="91"/>
      <c r="L24" s="101">
        <f t="shared" si="3"/>
        <v>4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43</v>
      </c>
      <c r="F25" s="91">
        <v>42</v>
      </c>
      <c r="G25" s="91"/>
      <c r="H25" s="91">
        <v>43</v>
      </c>
      <c r="I25" s="91">
        <v>37</v>
      </c>
      <c r="J25" s="91"/>
      <c r="K25" s="91"/>
      <c r="L25" s="101">
        <f t="shared" si="3"/>
        <v>1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201</v>
      </c>
      <c r="F27" s="91">
        <v>191</v>
      </c>
      <c r="G27" s="91">
        <v>1</v>
      </c>
      <c r="H27" s="91">
        <v>198</v>
      </c>
      <c r="I27" s="91">
        <v>182</v>
      </c>
      <c r="J27" s="91">
        <v>3</v>
      </c>
      <c r="K27" s="91"/>
      <c r="L27" s="101">
        <f t="shared" si="3"/>
        <v>10</v>
      </c>
    </row>
    <row r="28" spans="1:12" ht="14.25" customHeight="1">
      <c r="A28" s="178"/>
      <c r="B28" s="107"/>
      <c r="C28" s="106" t="s">
        <v>178</v>
      </c>
      <c r="D28" s="43">
        <v>23</v>
      </c>
      <c r="E28" s="91">
        <v>212</v>
      </c>
      <c r="F28" s="91">
        <v>184</v>
      </c>
      <c r="G28" s="91">
        <v>3</v>
      </c>
      <c r="H28" s="91">
        <v>185</v>
      </c>
      <c r="I28" s="91">
        <v>146</v>
      </c>
      <c r="J28" s="91">
        <v>27</v>
      </c>
      <c r="K28" s="91"/>
      <c r="L28" s="101">
        <f t="shared" si="3"/>
        <v>28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59</v>
      </c>
      <c r="F29" s="91">
        <v>59</v>
      </c>
      <c r="G29" s="91"/>
      <c r="H29" s="91">
        <v>57</v>
      </c>
      <c r="I29" s="91">
        <v>50</v>
      </c>
      <c r="J29" s="91">
        <v>2</v>
      </c>
      <c r="K29" s="91"/>
      <c r="L29" s="101">
        <f t="shared" si="3"/>
        <v>0</v>
      </c>
    </row>
    <row r="30" spans="1:12" ht="15.75" customHeight="1">
      <c r="A30" s="178"/>
      <c r="B30" s="107"/>
      <c r="C30" s="106" t="s">
        <v>179</v>
      </c>
      <c r="D30" s="43">
        <v>25</v>
      </c>
      <c r="E30" s="91">
        <v>52</v>
      </c>
      <c r="F30" s="91">
        <v>50</v>
      </c>
      <c r="G30" s="91"/>
      <c r="H30" s="91">
        <v>49</v>
      </c>
      <c r="I30" s="91">
        <v>45</v>
      </c>
      <c r="J30" s="91">
        <v>3</v>
      </c>
      <c r="K30" s="91"/>
      <c r="L30" s="101">
        <f t="shared" si="3"/>
        <v>2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 t="shared" si="3"/>
        <v>0</v>
      </c>
    </row>
    <row r="32" spans="1:12" ht="24" customHeight="1">
      <c r="A32" s="178"/>
      <c r="B32" s="165" t="s">
        <v>181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191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</v>
      </c>
      <c r="F35" s="91">
        <v>1</v>
      </c>
      <c r="G35" s="91">
        <v>1</v>
      </c>
      <c r="H35" s="91">
        <v>1</v>
      </c>
      <c r="I35" s="91">
        <v>1</v>
      </c>
      <c r="J35" s="91"/>
      <c r="K35" s="91"/>
      <c r="L35" s="101">
        <f aca="true" t="shared" si="4" ref="L35:L43">E35-F35</f>
        <v>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30</v>
      </c>
      <c r="F36" s="91">
        <v>30</v>
      </c>
      <c r="G36" s="91"/>
      <c r="H36" s="91">
        <v>30</v>
      </c>
      <c r="I36" s="91">
        <v>16</v>
      </c>
      <c r="J36" s="91"/>
      <c r="K36" s="91"/>
      <c r="L36" s="101">
        <f t="shared" si="4"/>
        <v>0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205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367</v>
      </c>
      <c r="F40" s="91">
        <v>336</v>
      </c>
      <c r="G40" s="91">
        <v>4</v>
      </c>
      <c r="H40" s="91">
        <v>332</v>
      </c>
      <c r="I40" s="91">
        <v>246</v>
      </c>
      <c r="J40" s="91">
        <v>35</v>
      </c>
      <c r="K40" s="91"/>
      <c r="L40" s="101">
        <f t="shared" si="4"/>
        <v>31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464</v>
      </c>
      <c r="F41" s="91">
        <v>456</v>
      </c>
      <c r="G41" s="91"/>
      <c r="H41" s="91">
        <v>453</v>
      </c>
      <c r="I41" s="91" t="s">
        <v>173</v>
      </c>
      <c r="J41" s="91">
        <v>11</v>
      </c>
      <c r="K41" s="91"/>
      <c r="L41" s="101">
        <f t="shared" si="4"/>
        <v>8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11</v>
      </c>
      <c r="F42" s="91">
        <v>11</v>
      </c>
      <c r="G42" s="91"/>
      <c r="H42" s="91">
        <v>11</v>
      </c>
      <c r="I42" s="91" t="s">
        <v>173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12</v>
      </c>
      <c r="F43" s="91">
        <v>12</v>
      </c>
      <c r="G43" s="91"/>
      <c r="H43" s="91">
        <v>12</v>
      </c>
      <c r="I43" s="91">
        <v>4</v>
      </c>
      <c r="J43" s="91"/>
      <c r="K43" s="91"/>
      <c r="L43" s="101">
        <f t="shared" si="4"/>
        <v>0</v>
      </c>
    </row>
    <row r="44" spans="1:12" ht="16.5" customHeight="1">
      <c r="A44" s="171"/>
      <c r="B44" s="155" t="s">
        <v>191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476</v>
      </c>
      <c r="F45" s="91">
        <f aca="true" t="shared" si="5" ref="F45:K45">F41+F43+F44</f>
        <v>468</v>
      </c>
      <c r="G45" s="91">
        <f t="shared" si="5"/>
        <v>0</v>
      </c>
      <c r="H45" s="91">
        <f t="shared" si="5"/>
        <v>465</v>
      </c>
      <c r="I45" s="91">
        <f>I43+I44</f>
        <v>4</v>
      </c>
      <c r="J45" s="91">
        <f t="shared" si="5"/>
        <v>11</v>
      </c>
      <c r="K45" s="91">
        <f t="shared" si="5"/>
        <v>0</v>
      </c>
      <c r="L45" s="101">
        <f>E45-F45</f>
        <v>8</v>
      </c>
    </row>
    <row r="46" spans="1:12" ht="15">
      <c r="A46" s="175" t="s">
        <v>190</v>
      </c>
      <c r="B46" s="175"/>
      <c r="C46" s="175"/>
      <c r="D46" s="43">
        <v>41</v>
      </c>
      <c r="E46" s="91">
        <f>E15+E24+E40+E45</f>
        <v>1503</v>
      </c>
      <c r="F46" s="91">
        <f aca="true" t="shared" si="6" ref="F46:K46">F15+F24+F40+F45</f>
        <v>1435</v>
      </c>
      <c r="G46" s="91">
        <f t="shared" si="6"/>
        <v>6</v>
      </c>
      <c r="H46" s="91">
        <f t="shared" si="6"/>
        <v>1414</v>
      </c>
      <c r="I46" s="91">
        <f t="shared" si="6"/>
        <v>697</v>
      </c>
      <c r="J46" s="91">
        <f t="shared" si="6"/>
        <v>89</v>
      </c>
      <c r="K46" s="91">
        <f t="shared" si="6"/>
        <v>5</v>
      </c>
      <c r="L46" s="101">
        <f>E46-F46</f>
        <v>68</v>
      </c>
    </row>
    <row r="47" spans="1:3" ht="1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/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/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/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/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/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/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/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/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182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/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/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/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/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182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147</v>
      </c>
      <c r="C3" s="275"/>
      <c r="D3" s="275"/>
      <c r="E3" s="275"/>
      <c r="F3" s="275"/>
      <c r="G3" s="276"/>
      <c r="H3" s="14">
        <v>1</v>
      </c>
      <c r="I3" s="93"/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/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/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/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146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176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159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168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148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149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>
      <c r="A20" s="296"/>
      <c r="B20" s="277" t="s">
        <v>150</v>
      </c>
      <c r="C20" s="278"/>
      <c r="D20" s="278"/>
      <c r="E20" s="278"/>
      <c r="F20" s="278"/>
      <c r="G20" s="279"/>
      <c r="H20" s="14">
        <v>18</v>
      </c>
      <c r="I20" s="93"/>
      <c r="K20" s="4"/>
      <c r="L20" s="4"/>
      <c r="M20" s="3"/>
    </row>
    <row r="21" spans="1:11" ht="15" customHeight="1">
      <c r="A21" s="296"/>
      <c r="B21" s="277" t="s">
        <v>151</v>
      </c>
      <c r="C21" s="278"/>
      <c r="D21" s="278"/>
      <c r="E21" s="278"/>
      <c r="F21" s="278"/>
      <c r="G21" s="279"/>
      <c r="H21" s="14">
        <v>19</v>
      </c>
      <c r="I21" s="93"/>
      <c r="K21" s="5"/>
    </row>
    <row r="22" spans="1:11" ht="15" customHeight="1">
      <c r="A22" s="296"/>
      <c r="B22" s="277" t="s">
        <v>152</v>
      </c>
      <c r="C22" s="278"/>
      <c r="D22" s="278"/>
      <c r="E22" s="278"/>
      <c r="F22" s="278"/>
      <c r="G22" s="279"/>
      <c r="H22" s="14">
        <v>20</v>
      </c>
      <c r="I22" s="93"/>
      <c r="K22" s="5"/>
    </row>
    <row r="23" spans="1:11" ht="15" customHeight="1">
      <c r="A23" s="296"/>
      <c r="B23" s="277" t="s">
        <v>145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170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1" ht="16.5" customHeight="1">
      <c r="A25" s="296" t="s">
        <v>59</v>
      </c>
      <c r="B25" s="295" t="s">
        <v>154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/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153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149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150</v>
      </c>
      <c r="C35" s="278"/>
      <c r="D35" s="278"/>
      <c r="E35" s="278"/>
      <c r="F35" s="278"/>
      <c r="G35" s="279"/>
      <c r="H35" s="14">
        <v>33</v>
      </c>
      <c r="I35" s="102"/>
      <c r="K35" s="5"/>
    </row>
    <row r="36" spans="1:11" ht="27" customHeight="1">
      <c r="A36" s="296"/>
      <c r="B36" s="207" t="s">
        <v>169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161</v>
      </c>
      <c r="C37" s="278"/>
      <c r="D37" s="278"/>
      <c r="E37" s="278"/>
      <c r="F37" s="278"/>
      <c r="G37" s="279"/>
      <c r="H37" s="14">
        <v>35</v>
      </c>
      <c r="I37" s="102"/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/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/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/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/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/>
    </row>
    <row r="43" spans="1:9" ht="15" customHeight="1">
      <c r="A43" s="290"/>
      <c r="B43" s="287" t="s">
        <v>153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160</v>
      </c>
      <c r="C44" s="275"/>
      <c r="D44" s="275"/>
      <c r="E44" s="275"/>
      <c r="F44" s="275"/>
      <c r="G44" s="276"/>
      <c r="H44" s="14">
        <v>42</v>
      </c>
      <c r="I44" s="97"/>
    </row>
    <row r="45" spans="1:9" ht="15" customHeight="1">
      <c r="A45" s="290"/>
      <c r="B45" s="277" t="s">
        <v>149</v>
      </c>
      <c r="C45" s="278"/>
      <c r="D45" s="278"/>
      <c r="E45" s="278"/>
      <c r="F45" s="278"/>
      <c r="G45" s="279"/>
      <c r="H45" s="14">
        <v>43</v>
      </c>
      <c r="I45" s="97"/>
    </row>
    <row r="46" spans="1:9" ht="15" customHeight="1">
      <c r="A46" s="290"/>
      <c r="B46" s="277" t="s">
        <v>150</v>
      </c>
      <c r="C46" s="278"/>
      <c r="D46" s="278"/>
      <c r="E46" s="278"/>
      <c r="F46" s="278"/>
      <c r="G46" s="279"/>
      <c r="H46" s="14">
        <v>44</v>
      </c>
      <c r="I46" s="97"/>
    </row>
    <row r="47" spans="1:9" ht="24.75" customHeight="1">
      <c r="A47" s="290"/>
      <c r="B47" s="207" t="s">
        <v>169</v>
      </c>
      <c r="C47" s="208"/>
      <c r="D47" s="208"/>
      <c r="E47" s="208"/>
      <c r="F47" s="208"/>
      <c r="G47" s="209"/>
      <c r="H47" s="14">
        <v>45</v>
      </c>
      <c r="I47" s="97"/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192</v>
      </c>
      <c r="B49" s="237"/>
      <c r="C49" s="237"/>
      <c r="D49" s="237"/>
      <c r="E49" s="237"/>
      <c r="F49" s="237"/>
      <c r="G49" s="238"/>
      <c r="H49" s="64">
        <v>46</v>
      </c>
      <c r="I49" s="97"/>
    </row>
    <row r="50" spans="1:9" ht="14.25" customHeight="1">
      <c r="A50" s="261" t="s">
        <v>193</v>
      </c>
      <c r="B50" s="262"/>
      <c r="C50" s="262"/>
      <c r="D50" s="262"/>
      <c r="E50" s="262"/>
      <c r="F50" s="262"/>
      <c r="G50" s="263"/>
      <c r="H50" s="64">
        <v>47</v>
      </c>
      <c r="I50" s="97"/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194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171</v>
      </c>
      <c r="B53" s="268"/>
      <c r="C53" s="268"/>
      <c r="D53" s="269"/>
      <c r="E53" s="264" t="s">
        <v>167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162</v>
      </c>
      <c r="F54" s="81" t="s">
        <v>163</v>
      </c>
      <c r="G54" s="81" t="s">
        <v>164</v>
      </c>
      <c r="H54" s="81" t="s">
        <v>166</v>
      </c>
      <c r="I54" s="82" t="s">
        <v>165</v>
      </c>
    </row>
    <row r="55" spans="1:9" ht="13.5" customHeight="1">
      <c r="A55" s="273" t="s">
        <v>106</v>
      </c>
      <c r="B55" s="273"/>
      <c r="C55" s="273"/>
      <c r="D55" s="273"/>
      <c r="E55" s="96"/>
      <c r="F55" s="96"/>
      <c r="G55" s="96"/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/>
      <c r="F56" s="96"/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/>
      <c r="F57" s="96"/>
      <c r="G57" s="96"/>
      <c r="H57" s="96"/>
      <c r="I57" s="96"/>
    </row>
    <row r="58" spans="1:9" ht="13.5" customHeight="1">
      <c r="A58" s="193" t="s">
        <v>111</v>
      </c>
      <c r="B58" s="193"/>
      <c r="C58" s="193"/>
      <c r="D58" s="193"/>
      <c r="E58" s="96"/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54" t="s">
        <v>195</v>
      </c>
      <c r="B60" s="254"/>
      <c r="C60" s="254"/>
      <c r="D60" s="254"/>
      <c r="E60" s="254"/>
      <c r="F60" s="254"/>
      <c r="G60" s="254"/>
      <c r="H60" s="255"/>
      <c r="I60" s="255"/>
    </row>
    <row r="61" spans="1:9" ht="26.25">
      <c r="A61" s="256" t="s">
        <v>155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196</v>
      </c>
      <c r="B62" s="259"/>
      <c r="C62" s="259"/>
      <c r="D62" s="259"/>
      <c r="E62" s="260"/>
      <c r="F62" s="117"/>
      <c r="G62" s="118"/>
      <c r="H62" s="113"/>
      <c r="I62" s="113"/>
    </row>
    <row r="63" spans="1:9" ht="12.75">
      <c r="A63" s="240" t="s">
        <v>197</v>
      </c>
      <c r="B63" s="245" t="s">
        <v>198</v>
      </c>
      <c r="C63" s="246"/>
      <c r="D63" s="246"/>
      <c r="E63" s="247"/>
      <c r="F63" s="119"/>
      <c r="G63" s="119"/>
      <c r="H63" s="114"/>
      <c r="I63" s="115"/>
    </row>
    <row r="64" spans="1:9" ht="12.75">
      <c r="A64" s="240"/>
      <c r="B64" s="245" t="s">
        <v>199</v>
      </c>
      <c r="C64" s="246"/>
      <c r="D64" s="246"/>
      <c r="E64" s="247"/>
      <c r="F64" s="119"/>
      <c r="G64" s="119"/>
      <c r="H64" s="114"/>
      <c r="I64" s="115"/>
    </row>
    <row r="65" spans="1:9" ht="12.75">
      <c r="A65" s="241" t="s">
        <v>200</v>
      </c>
      <c r="B65" s="248" t="s">
        <v>116</v>
      </c>
      <c r="C65" s="249"/>
      <c r="D65" s="249"/>
      <c r="E65" s="250"/>
      <c r="F65" s="120"/>
      <c r="G65" s="120"/>
      <c r="H65" s="114"/>
      <c r="I65" s="115"/>
    </row>
    <row r="66" spans="1:9" ht="12.75">
      <c r="A66" s="241"/>
      <c r="B66" s="242" t="s">
        <v>201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183</v>
      </c>
      <c r="B3" s="194"/>
      <c r="C3" s="14">
        <v>1</v>
      </c>
      <c r="D3" s="110">
        <f>IF('розділ 1 '!J46&lt;&gt;0,'розділ 1 '!K46*100/'розділ 1 '!J46,0)</f>
        <v>5.617977528089888</v>
      </c>
    </row>
    <row r="4" spans="1:4" ht="18" customHeight="1">
      <c r="A4" s="319" t="s">
        <v>1</v>
      </c>
      <c r="B4" s="70" t="s">
        <v>184</v>
      </c>
      <c r="C4" s="14">
        <v>2</v>
      </c>
      <c r="D4" s="110">
        <f>IF('розділ 1 '!J15&lt;&gt;0,'розділ 1 '!K15*100/'розділ 1 '!J15,0)</f>
        <v>16.129032258064516</v>
      </c>
    </row>
    <row r="5" spans="1:4" ht="18" customHeight="1">
      <c r="A5" s="320"/>
      <c r="B5" s="70" t="s">
        <v>185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186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20"/>
      <c r="B7" s="73" t="s">
        <v>187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188</v>
      </c>
      <c r="B8" s="194"/>
      <c r="C8" s="14">
        <v>6</v>
      </c>
      <c r="D8" s="110">
        <f>IF('розділ 1 '!F46&lt;&gt;0,'розділ 1 '!H46*100/'розділ 1 '!F46,0)</f>
        <v>98.53658536585365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0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0</v>
      </c>
    </row>
    <row r="11" spans="1:4" ht="16.5" customHeight="1">
      <c r="A11" s="204" t="s">
        <v>63</v>
      </c>
      <c r="B11" s="206"/>
      <c r="C11" s="14">
        <v>9</v>
      </c>
      <c r="D11" s="94"/>
    </row>
    <row r="12" spans="1:4" ht="16.5" customHeight="1">
      <c r="A12" s="313" t="s">
        <v>106</v>
      </c>
      <c r="B12" s="313"/>
      <c r="C12" s="14">
        <v>10</v>
      </c>
      <c r="D12" s="94"/>
    </row>
    <row r="13" spans="1:4" ht="16.5" customHeight="1">
      <c r="A13" s="313" t="s">
        <v>31</v>
      </c>
      <c r="B13" s="313"/>
      <c r="C13" s="14">
        <v>11</v>
      </c>
      <c r="D13" s="94"/>
    </row>
    <row r="14" spans="1:4" ht="16.5" customHeight="1">
      <c r="A14" s="313" t="s">
        <v>107</v>
      </c>
      <c r="B14" s="313"/>
      <c r="C14" s="14">
        <v>12</v>
      </c>
      <c r="D14" s="94"/>
    </row>
    <row r="15" spans="1:4" ht="16.5" customHeight="1">
      <c r="A15" s="313" t="s">
        <v>111</v>
      </c>
      <c r="B15" s="313"/>
      <c r="C15" s="14">
        <v>13</v>
      </c>
      <c r="D15" s="94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174</v>
      </c>
      <c r="B18" s="316"/>
      <c r="C18" s="317"/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/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/>
      <c r="D23" s="315"/>
    </row>
    <row r="24" spans="1:4" ht="12.75">
      <c r="A24" s="69" t="s">
        <v>103</v>
      </c>
      <c r="B24" s="88"/>
      <c r="C24" s="246"/>
      <c r="D24" s="246"/>
    </row>
    <row r="25" spans="1:4" ht="12.75">
      <c r="A25" s="68" t="s">
        <v>104</v>
      </c>
      <c r="B25" s="89"/>
      <c r="C25" s="246"/>
      <c r="D25" s="246"/>
    </row>
    <row r="26" ht="15.75" customHeight="1"/>
    <row r="27" spans="3:4" ht="12.75" customHeight="1">
      <c r="C27" s="312"/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2020-01-21T13:27:37Z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