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<sst xmlns="http://schemas.openxmlformats.org/spreadsheetml/2006/main" count="317" uniqueCount="256">
  <si>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</si>
  <si>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</si>
  <si>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</si>
  <si>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</si>
  <si>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</si>
  <si>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</si>
  <si>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</si>
  <si>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</si>
  <si>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</si>
  <si>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</si>
  <si>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</si>
  <si>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</si>
  <si>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</si>
  <si>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</si>
  <si>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</si>
  <si>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</si>
  <si>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</si>
  <si>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</si>
  <si>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</si>
  <si>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</si>
  <si>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</si>
  <si>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</si>
  <si>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</si>
  <si>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</si>
  <si>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</si>
  <si>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</si>
  <si>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</si>
  <si>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</si>
  <si>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</si>
  <si>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</si>
  <si>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</si>
  <si>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</si>
  <si>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</si>
  <si>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</si>
  <si>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</si>
  <si>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</si>
  <si>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</si>
  <si>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</si>
  <si>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</si>
  <si>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</si>
  <si>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</si>
  <si>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</si>
  <si>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</si>
  <si>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</si>
  <si>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</si>
  <si>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</si>
  <si>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</si>
  <si>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</si>
  <si>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</si>
  <si>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</si>
  <si>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</si>
  <si>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</si>
  <si>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</si>
  <si>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</si>
  <si>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</si>
  <si>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</si>
  <si>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</si>
  <si>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</si>
  <si>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</si>
  <si>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</si>
  <si>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</si>
  <si>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</si>
  <si>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</si>
  <si>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</si>
  <si>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</si>
  <si>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</si>
  <si>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</si>
  <si>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</si>
  <si>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</si>
  <si>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</si>
  <si>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</si>
  <si>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</si>
  <si>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</si>
  <si>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</si>
  <si>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</si>
  <si>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</si>
  <si>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</si>
  <si>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</si>
  <si>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</si>
  <si>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</si>
  <si>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</si>
  <si>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</si>
  <si>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</si>
  <si>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</si>
  <si>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</si>
  <si>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</si>
  <si>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</si>
  <si>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</si>
  <si>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</si>
  <si>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</si>
  <si>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</si>
  <si>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</si>
  <si>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</si>
  <si>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</si>
  <si>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</si>
  <si>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</si>
  <si>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</si>
  <si>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</si>
  <si>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</si>
  <si>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</si>
  <si>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</si>
  <si>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</si>
  <si>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</si>
  <si>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</si>
  <si>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</si>
  <si>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</si>
  <si>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</si>
  <si>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</si>
  <si>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</si>
  <si>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</si>
  <si>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</si>
  <si>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</si>
  <si>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</si>
  <si>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</si>
  <si>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</si>
  <si>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</si>
  <si>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</si>
  <si>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</si>
  <si>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</si>
  <si>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</si>
  <si>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</si>
  <si>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</si>
  <si>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</si>
  <si>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</si>
  <si>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</si>
  <si>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</si>
  <si>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</si>
  <si>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</si>
  <si>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</si>
  <si>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</si>
  <si>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</si>
  <si>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</si>
  <si>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</si>
  <si>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</si>
  <si>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</si>
  <si>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</si>
  <si>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</si>
  <si>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</si>
  <si>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</si>
  <si>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</si>
  <si>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</si>
  <si>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</si>
  <si>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</si>
  <si>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</si>
  <si>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</si>
  <si>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</si>
  <si>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</si>
  <si>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</si>
  <si>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</si>
  <si>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</si>
  <si>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</si>
  <si>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</si>
  <si>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</si>
  <si>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</si>
  <si>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</si>
  <si>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</si>
  <si>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</si>
  <si>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</si>
  <si>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</si>
  <si>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</si>
  <si>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</si>
  <si>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</si>
  <si>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</si>
  <si>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</si>
  <si>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</si>
  <si>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</si>
  <si>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</si>
  <si>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</si>
  <si>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</si>
  <si>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</si>
  <si>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</si>
  <si>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</si>
  <si>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</si>
  <si>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</si>
  <si>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</si>
  <si>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</si>
  <si>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</si>
  <si>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</si>
  <si>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</si>
  <si>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</si>
  <si>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</si>
  <si>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</si>
  <si>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</si>
  <si>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</si>
  <si>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</si>
  <si>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</si>
  <si>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</si>
  <si>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</si>
  <si>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</si>
  <si>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</si>
  <si>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</si>
  <si>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</si>
  <si>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</si>
  <si>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</si>
  <si>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</si>
  <si>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</si>
  <si>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</si>
  <si>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</si>
  <si>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</si>
  <si>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</si>
  <si>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</si>
  <si>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</si>
  <si>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</si>
  <si>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</si>
  <si>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</si>
  <si>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</si>
  <si>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</si>
  <si>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</si>
  <si>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</si>
  <si>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</si>
  <si>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</si>
  <si>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</si>
  <si>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</si>
  <si>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</si>
  <si>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</si>
  <si>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</si>
  <si>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</si>
  <si>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</si>
  <si>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</si>
  <si>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</si>
  <si>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</si>
  <si>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</si>
  <si>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</si>
  <si>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</si>
  <si>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</si>
  <si>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</si>
  <si>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</si>
  <si>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</si>
  <si>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</si>
  <si>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</si>
  <si>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</si>
  <si>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</si>
  <si>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</si>
  <si>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</si>
  <si>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</si>
  <si>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</si>
  <si>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</si>
  <si>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</si>
  <si>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</si>
  <si>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</si>
  <si>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</si>
  <si>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</si>
  <si>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</si>
  <si>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</si>
  <si>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Г.Д. Свинченко</t>
  </si>
  <si>
    <t>І.В. Васьковська</t>
  </si>
  <si>
    <t>(04161)9-14-72</t>
  </si>
  <si>
    <t>(04161)9-15-47</t>
  </si>
  <si>
    <t>inbox@lg.zt.court.gov.ua</t>
  </si>
  <si>
    <t>5 липня 2017 року</t>
  </si>
  <si>
    <t>перше півріччя 2017 року</t>
  </si>
  <si>
    <t>Лугинський районний суд Житомирської області</t>
  </si>
  <si>
    <t xml:space="preserve">Місцезнаходження: </t>
  </si>
  <si>
    <t>11301. Житомирська область.смт. Лугини</t>
  </si>
  <si>
    <t>вул. К. Маркса</t>
  </si>
  <si>
    <t>2 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</si>
</sst>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29</v>
      </c>
      <c r="F10" s="157">
        <v>29</v>
      </c>
      <c r="G10" s="157">
        <v>26</v>
      </c>
      <c r="H10" s="157">
        <v>3</v>
      </c>
      <c r="I10" s="157">
        <v>7</v>
      </c>
      <c r="J10" s="157"/>
      <c r="K10" s="157">
        <v>16</v>
      </c>
      <c r="L10" s="157"/>
      <c r="M10" s="168">
        <v>3</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1304</v>
      </c>
      <c r="F15" s="157">
        <v>1191</v>
      </c>
      <c r="G15" s="157">
        <v>1223</v>
      </c>
      <c r="H15" s="157"/>
      <c r="I15" s="157">
        <v>36</v>
      </c>
      <c r="J15" s="157">
        <v>27</v>
      </c>
      <c r="K15" s="157">
        <v>1150</v>
      </c>
      <c r="L15" s="157"/>
      <c r="M15" s="157">
        <v>81</v>
      </c>
      <c r="N15" s="157" t="s">
        <v>146</v>
      </c>
      <c r="O15" s="111">
        <f t="shared" si="0"/>
        <v>113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1304</v>
      </c>
      <c r="F21" s="157">
        <v>1191</v>
      </c>
      <c r="G21" s="157">
        <v>1223</v>
      </c>
      <c r="H21" s="157"/>
      <c r="I21" s="157">
        <v>36</v>
      </c>
      <c r="J21" s="157">
        <v>27</v>
      </c>
      <c r="K21" s="157">
        <v>1150</v>
      </c>
      <c r="L21" s="157"/>
      <c r="M21" s="157">
        <v>81</v>
      </c>
      <c r="N21" s="157" t="s">
        <v>146</v>
      </c>
      <c r="O21" s="111">
        <f t="shared" si="0"/>
        <v>113</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1334</v>
      </c>
      <c r="F23" s="157">
        <f>F10+F12+F15+F22</f>
        <v>1221</v>
      </c>
      <c r="G23" s="157">
        <f>G10+G12+G15+G22</f>
        <v>1250</v>
      </c>
      <c r="H23" s="157">
        <f>H10+H15</f>
        <v>3</v>
      </c>
      <c r="I23" s="157">
        <f>I10+I15</f>
        <v>43</v>
      </c>
      <c r="J23" s="157">
        <f>J10+J12+J15</f>
        <v>27</v>
      </c>
      <c r="K23" s="157">
        <f>K10+K12+K15</f>
        <v>1166</v>
      </c>
      <c r="L23" s="157">
        <f>L10+L12+L15+L22</f>
        <v>0</v>
      </c>
      <c r="M23" s="157">
        <f>M10+M12+M15+M22</f>
        <v>84</v>
      </c>
      <c r="N23" s="157">
        <f>N10</f>
        <v>1</v>
      </c>
      <c r="O23" s="111">
        <f t="shared" si="0"/>
        <v>113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62</v>
      </c>
      <c r="G31" s="167">
        <v>16</v>
      </c>
      <c r="H31" s="167">
        <v>56</v>
      </c>
      <c r="I31" s="167">
        <v>53</v>
      </c>
      <c r="J31" s="167">
        <v>7</v>
      </c>
      <c r="K31" s="167"/>
      <c r="L31" s="167">
        <v>3</v>
      </c>
      <c r="M31" s="167"/>
      <c r="N31" s="167">
        <v>6</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&amp;LDCA5C7C6&amp;CФорма № 2-А, Підрозділ: Лугинський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44</v>
      </c>
      <c r="D88" s="163">
        <v>5</v>
      </c>
      <c r="E88" s="163">
        <v>46</v>
      </c>
      <c r="F88" s="163">
        <v>45</v>
      </c>
      <c r="G88" s="163">
        <v>5</v>
      </c>
      <c r="H88" s="163"/>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43</v>
      </c>
      <c r="D90" s="163">
        <v>4</v>
      </c>
      <c r="E90" s="163">
        <v>45</v>
      </c>
      <c r="F90" s="163">
        <v>44</v>
      </c>
      <c r="G90" s="163">
        <v>5</v>
      </c>
      <c r="H90" s="163"/>
      <c r="I90" s="163"/>
      <c r="J90" s="163">
        <v>1</v>
      </c>
      <c r="K90" s="162">
        <v>2</v>
      </c>
      <c r="L90" s="163"/>
      <c r="M90" s="163"/>
      <c r="N90" s="164"/>
      <c r="O90" s="163"/>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43</v>
      </c>
      <c r="D94" s="163">
        <v>3</v>
      </c>
      <c r="E94" s="163">
        <v>45</v>
      </c>
      <c r="F94" s="163">
        <v>44</v>
      </c>
      <c r="G94" s="163">
        <v>5</v>
      </c>
      <c r="H94" s="163"/>
      <c r="I94" s="163"/>
      <c r="J94" s="163">
        <v>1</v>
      </c>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5</v>
      </c>
      <c r="E103" s="163">
        <v>6</v>
      </c>
      <c r="F103" s="163">
        <v>5</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5</v>
      </c>
      <c r="E108" s="163">
        <v>6</v>
      </c>
      <c r="F108" s="163">
        <v>5</v>
      </c>
      <c r="G108" s="163">
        <v>1</v>
      </c>
      <c r="H108" s="163"/>
      <c r="I108" s="163"/>
      <c r="J108" s="163">
        <v>1</v>
      </c>
      <c r="K108" s="162"/>
      <c r="L108" s="163"/>
      <c r="M108" s="163"/>
      <c r="N108" s="164"/>
      <c r="O108" s="163"/>
      <c r="P108" s="61"/>
    </row>
    <row r="109" spans="1:15" s="100" customFormat="1" ht="28.5" customHeight="1">
      <c r="A109" s="44">
        <v>102</v>
      </c>
      <c r="B109" s="116" t="s">
        <v>78</v>
      </c>
      <c r="C109" s="164"/>
      <c r="D109" s="163">
        <v>2</v>
      </c>
      <c r="E109" s="163">
        <v>2</v>
      </c>
      <c r="F109" s="163">
        <v>1</v>
      </c>
      <c r="G109" s="163"/>
      <c r="H109" s="163"/>
      <c r="I109" s="163"/>
      <c r="J109" s="163">
        <v>1</v>
      </c>
      <c r="K109" s="162"/>
      <c r="L109" s="163"/>
      <c r="M109" s="163"/>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c r="F113" s="163"/>
      <c r="G113" s="163"/>
      <c r="H113" s="163"/>
      <c r="I113" s="163"/>
      <c r="J113" s="163"/>
      <c r="K113" s="162">
        <v>1</v>
      </c>
      <c r="L113" s="163"/>
      <c r="M113" s="163"/>
      <c r="N113" s="164"/>
      <c r="O113" s="163"/>
      <c r="P113" s="100"/>
      <c r="Q113" s="100"/>
      <c r="R113" s="100"/>
      <c r="S113" s="100"/>
    </row>
    <row r="114" spans="1:19" s="101" customFormat="1" ht="30.75" customHeight="1">
      <c r="A114" s="46">
        <v>107</v>
      </c>
      <c r="B114" s="117" t="s">
        <v>222</v>
      </c>
      <c r="C114" s="164">
        <f>SUM(C8,C9,C12,C29,C30,C43,C49,C52,C79,C88,C103,C109,C113)</f>
        <v>46</v>
      </c>
      <c r="D114" s="164">
        <f aca="true" t="shared" si="0" ref="D114:O114">SUM(D8,D9,D12,D29,D30,D43,D49,D52,D79,D88,D103,D109,D113)</f>
        <v>16</v>
      </c>
      <c r="E114" s="164">
        <f t="shared" si="0"/>
        <v>56</v>
      </c>
      <c r="F114" s="164">
        <f t="shared" si="0"/>
        <v>53</v>
      </c>
      <c r="G114" s="164">
        <f t="shared" si="0"/>
        <v>7</v>
      </c>
      <c r="H114" s="164">
        <f t="shared" si="0"/>
        <v>0</v>
      </c>
      <c r="I114" s="164">
        <f t="shared" si="0"/>
        <v>0</v>
      </c>
      <c r="J114" s="164">
        <f t="shared" si="0"/>
        <v>3</v>
      </c>
      <c r="K114" s="164">
        <f t="shared" si="0"/>
        <v>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&amp;LDCA5C7C6&amp;CФорма № 2-А, Підрозділ: Лугинський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&amp;LDCA5C7C6&amp;CФорма № 2-А, Підрозділ: Лугинський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37</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&amp;LDCA5C7C6&amp;CФорма № 2-А, Підрозділ: Лугинський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&amp;LDCA5C7C6&amp;C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3</cp:lastModifiedBy>
  <cp:lastPrinted>2015-12-10T14:23:53Z</cp:lastPrinted>
  <dcterms:created xsi:type="dcterms:W3CDTF">2015-09-09T11:49:13Z</dcterms:created>
  <dcterms:modified xsi:type="dcterms:W3CDTF">2017-07-06T05:24:01Z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DCA5C7C6</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